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D:\工作\Thunder\不同喷嘴打印参数\"/>
    </mc:Choice>
  </mc:AlternateContent>
  <xr:revisionPtr revIDLastSave="0" documentId="13_ncr:1_{C52B9568-BBA3-4FED-B91E-F4ACFF46DA32}" xr6:coauthVersionLast="47" xr6:coauthVersionMax="47" xr10:uidLastSave="{00000000-0000-0000-0000-000000000000}"/>
  <bookViews>
    <workbookView xWindow="-120" yWindow="-120" windowWidth="29040" windowHeight="15840" activeTab="1" xr2:uid="{00000000-000D-0000-FFFF-FFFF00000000}"/>
  </bookViews>
  <sheets>
    <sheet name="Sheet1" sheetId="1" r:id="rId1"/>
    <sheet name="英文" sheetId="2" r:id="rId2"/>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5" i="2" l="1"/>
  <c r="I15" i="2"/>
  <c r="E15" i="2"/>
  <c r="C15" i="2"/>
  <c r="L14" i="2"/>
  <c r="I14" i="2"/>
  <c r="E14" i="2"/>
  <c r="C14" i="2"/>
  <c r="L13" i="2"/>
  <c r="I13" i="2"/>
  <c r="E13" i="2"/>
  <c r="C13" i="2"/>
  <c r="L9" i="2"/>
  <c r="K9" i="2"/>
  <c r="J9" i="2"/>
  <c r="I9" i="2"/>
  <c r="H9" i="2"/>
  <c r="G9" i="2"/>
  <c r="F9" i="2"/>
  <c r="E9" i="2"/>
  <c r="D9" i="2"/>
  <c r="C9" i="2"/>
  <c r="I8" i="2"/>
  <c r="G8" i="2"/>
  <c r="E8" i="2"/>
  <c r="C8" i="2"/>
  <c r="L7" i="2"/>
  <c r="L8" i="2" s="1"/>
  <c r="L15" i="1"/>
  <c r="I15" i="1"/>
  <c r="E15" i="1"/>
  <c r="C15" i="1"/>
  <c r="L14" i="1"/>
  <c r="I14" i="1"/>
  <c r="E14" i="1"/>
  <c r="C14" i="1"/>
  <c r="L13" i="1"/>
  <c r="I13" i="1"/>
  <c r="E13" i="1"/>
  <c r="C13" i="1"/>
  <c r="L9" i="1"/>
  <c r="K9" i="1"/>
  <c r="J9" i="1"/>
  <c r="I9" i="1"/>
  <c r="H9" i="1"/>
  <c r="G9" i="1"/>
  <c r="F9" i="1"/>
  <c r="E9" i="1"/>
  <c r="D9" i="1"/>
  <c r="C9" i="1"/>
  <c r="L8" i="1"/>
  <c r="I8" i="1"/>
  <c r="G8" i="1"/>
  <c r="E8" i="1"/>
  <c r="C8" i="1"/>
  <c r="L7" i="1"/>
</calcChain>
</file>

<file path=xl/sharedStrings.xml><?xml version="1.0" encoding="utf-8"?>
<sst xmlns="http://schemas.openxmlformats.org/spreadsheetml/2006/main" count="139" uniqueCount="78">
  <si>
    <t>Thunder切片关键参数配置表</t>
  </si>
  <si>
    <r>
      <rPr>
        <b/>
        <sz val="10"/>
        <color theme="1"/>
        <rFont val="等线"/>
        <charset val="134"/>
        <scheme val="minor"/>
      </rPr>
      <t xml:space="preserve">                                         </t>
    </r>
    <r>
      <rPr>
        <b/>
        <sz val="12"/>
        <color theme="1"/>
        <rFont val="等线"/>
        <charset val="134"/>
        <scheme val="minor"/>
      </rPr>
      <t xml:space="preserve"> 喷嘴尺寸(mm)</t>
    </r>
    <r>
      <rPr>
        <b/>
        <sz val="10"/>
        <color theme="1"/>
        <rFont val="等线"/>
        <charset val="134"/>
        <scheme val="minor"/>
      </rPr>
      <t xml:space="preserve">
</t>
    </r>
    <r>
      <rPr>
        <b/>
        <sz val="12"/>
        <color theme="1"/>
        <rFont val="等线"/>
        <charset val="134"/>
        <scheme val="minor"/>
      </rPr>
      <t>关键参数</t>
    </r>
  </si>
  <si>
    <r>
      <rPr>
        <b/>
        <sz val="11"/>
        <color theme="1"/>
        <rFont val="等线"/>
        <charset val="134"/>
        <scheme val="minor"/>
      </rPr>
      <t>层高（mm）
(喷嘴直径*30%</t>
    </r>
    <r>
      <rPr>
        <b/>
        <sz val="12"/>
        <color theme="1"/>
        <rFont val="微软雅黑"/>
        <charset val="134"/>
      </rPr>
      <t>~</t>
    </r>
    <r>
      <rPr>
        <b/>
        <sz val="11"/>
        <color theme="1"/>
        <rFont val="等线"/>
        <charset val="134"/>
        <scheme val="minor"/>
      </rPr>
      <t xml:space="preserve">
喷嘴直径*80%)</t>
    </r>
  </si>
  <si>
    <t>默认</t>
  </si>
  <si>
    <t>Ultra   
Quality</t>
  </si>
  <si>
    <t>Super  
 Quality</t>
  </si>
  <si>
    <t>Super Quality
(26min)</t>
  </si>
  <si>
    <t>Dynamic Quality
(24min)</t>
  </si>
  <si>
    <r>
      <rPr>
        <sz val="10"/>
        <color theme="1"/>
        <rFont val="Arial"/>
        <family val="2"/>
      </rPr>
      <t>Standard Quality
(24min)</t>
    </r>
    <r>
      <rPr>
        <sz val="10"/>
        <color theme="1"/>
        <rFont val="等线 Light"/>
        <charset val="134"/>
      </rPr>
      <t>）</t>
    </r>
  </si>
  <si>
    <t>Low  Quality
(24min)</t>
  </si>
  <si>
    <t>Standard Quality</t>
  </si>
  <si>
    <t>Low Quality</t>
  </si>
  <si>
    <t>Draft Quality</t>
  </si>
  <si>
    <t>Draft 
Quality</t>
  </si>
  <si>
    <t>初始层高（mm）</t>
  </si>
  <si>
    <t>线宽（mm）</t>
  </si>
  <si>
    <t>壁厚（mm）</t>
  </si>
  <si>
    <t>顶底厚（mm）</t>
  </si>
  <si>
    <t>填充（%）</t>
  </si>
  <si>
    <t>温度 (℃)</t>
  </si>
  <si>
    <t>(200~215)℃</t>
  </si>
  <si>
    <r>
      <rPr>
        <b/>
        <sz val="11"/>
        <color theme="1"/>
        <rFont val="等线"/>
        <charset val="134"/>
        <scheme val="minor"/>
      </rPr>
      <t xml:space="preserve">速度  (mm/s)
</t>
    </r>
    <r>
      <rPr>
        <b/>
        <sz val="11"/>
        <color rgb="FF0000FF"/>
        <rFont val="等线"/>
        <charset val="134"/>
        <scheme val="minor"/>
      </rPr>
      <t>（</t>
    </r>
    <r>
      <rPr>
        <b/>
        <sz val="16"/>
        <color rgb="FFFF0000"/>
        <rFont val="等线"/>
        <charset val="134"/>
        <scheme val="minor"/>
      </rPr>
      <t>※</t>
    </r>
    <r>
      <rPr>
        <b/>
        <sz val="11"/>
        <color rgb="FF0000FF"/>
        <rFont val="等线"/>
        <charset val="134"/>
        <scheme val="minor"/>
      </rPr>
      <t>内外壁速度差为15%，过大的速度差会降低打印质量）</t>
    </r>
  </si>
  <si>
    <t>填充</t>
  </si>
  <si>
    <t>内壁</t>
  </si>
  <si>
    <t>外壁</t>
  </si>
  <si>
    <t>顶+底</t>
  </si>
  <si>
    <t>Travel：Retraction</t>
  </si>
  <si>
    <t>Travel：Combing Mode</t>
  </si>
  <si>
    <t>开启“所有”，避免回抽造成缺料，也可尝试切换“除了皮肤”</t>
  </si>
  <si>
    <t>Walls：Wall Transitioning Filter Margin</t>
  </si>
  <si>
    <t>0.15，减少挤出启动/停止动作更省时间，0.1~0.15mm，较大的线宽变化会导致挤出不足或挤出过多</t>
  </si>
  <si>
    <t>Walls：Optimize Wall Printing Order</t>
  </si>
  <si>
    <t>开启，除非打印时间加长，否则开启此功能可通过减少回抽和空驶达到提高打印质量，</t>
  </si>
  <si>
    <t>Walls：Wall Ordering</t>
  </si>
  <si>
    <t>“从内到外”，根据模型选择，垂悬对象打印从内到外，非垂悬对象打印从外到内以便内壁的打印误差不会导致外壁表面质量</t>
  </si>
  <si>
    <t>Walls：Z Seam Alignment</t>
  </si>
  <si>
    <t>最尖角，隐藏接缝</t>
  </si>
  <si>
    <t>Infill：Connect Infill Lines</t>
  </si>
  <si>
    <t>开启，减少填充物效果影响模型垂直表面的质量</t>
  </si>
  <si>
    <t>Experimental：Enable Coasting</t>
  </si>
  <si>
    <r>
      <rPr>
        <sz val="11"/>
        <color theme="1"/>
        <rFont val="等线"/>
        <charset val="134"/>
        <scheme val="minor"/>
      </rPr>
      <t>未开启，如开启可减少串接，远程挤出0.4mm喷嘴推荐Coasting Volume</t>
    </r>
    <r>
      <rPr>
        <sz val="12"/>
        <color theme="1"/>
        <rFont val="等线"/>
        <charset val="134"/>
        <scheme val="minor"/>
      </rPr>
      <t>：</t>
    </r>
    <r>
      <rPr>
        <sz val="11"/>
        <color theme="1"/>
        <rFont val="等线"/>
        <charset val="134"/>
        <scheme val="minor"/>
      </rPr>
      <t>0.02mm</t>
    </r>
    <r>
      <rPr>
        <sz val="12"/>
        <color theme="1"/>
        <rFont val="等线"/>
        <charset val="134"/>
        <scheme val="minor"/>
      </rPr>
      <t>³</t>
    </r>
  </si>
  <si>
    <t>Experimental：Small Feature Speed</t>
  </si>
  <si>
    <t>200mm/s以上打印速度，模型微小特征自动开启降速30%-50%</t>
  </si>
  <si>
    <t>Support</t>
  </si>
  <si>
    <t>层高0.16mm以下，支撑Z间距为层高2倍；层高0.16mm以上，支撑Z间距为层高1倍，默认支撑类型锯齿形</t>
  </si>
  <si>
    <t>Model Placement Tips</t>
  </si>
  <si>
    <t>垂悬部分尽量与Y轴平行放置，确保模型垂悬部分能被鼓风机和辅助风扇冷却得当</t>
  </si>
  <si>
    <t>注意：1、切片时适当加大默认层高和线宽可减少打印时间，但防止挤出机和喷嘴压力过大，流量越大打印加速度会越小，切片时间不一定会是最终打印时间；
           2、内壁速度默认设定填充速度*90%，外壁速度默认设定填充速度*75%，内外壁速度差默认设置为15%，过大的内外壁速度差会导致出料不均降低打印质量；
           3、填充速度与空驶速度两者差值默认一致，不应设置过大，过大导致拉丝现象；
           4、切片前注意选择喷嘴直径，切片选择的喷嘴直径与实际使用的不符会造成模型缺料或料堆积；
           5、相同的参数，针对不同的耗材适合的打印温度需做相应的调整.</t>
  </si>
  <si>
    <t>Thunder Slicing Key Parameters &amp; Settings</t>
  </si>
  <si>
    <t>Default</t>
  </si>
  <si>
    <t>First Layer Height（mm）</t>
  </si>
  <si>
    <t>Inner Shell</t>
  </si>
  <si>
    <t>Outer Shell</t>
  </si>
  <si>
    <t>Top/Bottom</t>
  </si>
  <si>
    <t>Layer height below 0.16mm, the support Z spacing is twice that of the height. Layer height above 0.16mm, and the support Z spacing is one time that of the height. The default support type is zigzag</t>
  </si>
  <si>
    <t>Cooling：Minimum Layer Time</t>
    <phoneticPr fontId="15" type="noConversion"/>
  </si>
  <si>
    <t>Default</t>
    <phoneticPr fontId="15" type="noConversion"/>
  </si>
  <si>
    <t>When the printing speed is above 200mm/s, the small features of the model can be reduced by 30%-50%. It is necessary to set the hole size for the model. 
The larger the hole size is, the more obvious the speed reduction will be.</t>
    <phoneticPr fontId="15" type="noConversion"/>
  </si>
  <si>
    <t>Standard Quality
(24min)）</t>
  </si>
  <si>
    <t>Draft Quality</t>
    <phoneticPr fontId="15" type="noConversion"/>
  </si>
  <si>
    <t xml:space="preserve">Note: 
1. when slicing,increasing the default height and line width appropriately can reduce the printing time, but prevent excessive pressure of extruder and nozzle. The larger the flow, the smaller the printing acceleration, and the slicing time does not mean the exact final printing time.
2. The inner wall speed is set as infill speed *90% by default, and the outer wall speed is set as infill speed *75% by default. The inner and outer wall speed difference is set as 15% by default.Too large speed difference will cause uneven discharge and result in reducing print quality.
3. The difference between infill speed and empty driving speed is the same by default, and should not be set too large, which will lead to stringing problem.
4. Pay attention to the selection of nozzle diameter before slicing. The discrepancy between the selected nozzle diameter for slicing and the actual use will cause filament shortage or filament accumulation in the model.
5, The same parameters, for different filament, the suitable printing temperature needs to be adjusted accordingly.
</t>
    <phoneticPr fontId="15" type="noConversion"/>
  </si>
  <si>
    <t>Turn on "All" to avoid the shortage caused by retraction;you can also try to exchange to "No Skin".</t>
    <phoneticPr fontId="15" type="noConversion"/>
  </si>
  <si>
    <t>0.15,reduce the extrusion star/stop time, 0.1~0.15mm, large changes in line width will lead to insufficient or excessive extrusio.</t>
  </si>
  <si>
    <t>Turn on, unless the printing time is extended, turning on this function can improve the print quality by reducing retraction and empty drive.</t>
    <phoneticPr fontId="15" type="noConversion"/>
  </si>
  <si>
    <t>"Outer before Inner", according to the model selection, hanging objects are printed from Inner to outer, and non-hanging objects are printed from outer to inner so that the printing errors in the inner wall do not lead to the surface quality of the outer wall.</t>
    <phoneticPr fontId="15" type="noConversion"/>
  </si>
  <si>
    <t>The sharpest corner, hide the seams.</t>
    <phoneticPr fontId="15" type="noConversion"/>
  </si>
  <si>
    <t>Turn on, reducing the effect of infill affects the quality of the vertical surface of the model.</t>
    <phoneticPr fontId="15" type="noConversion"/>
  </si>
  <si>
    <t>Not turned on,if open,stringing can be reduced, for remote extrusion 0.4mm nozzle, suggested coasting volume:0.02mm³.</t>
    <phoneticPr fontId="15" type="noConversion"/>
  </si>
  <si>
    <t>The default value is 1 second, and the minimum layer time is the shortest cooling time of the fan. If there are some small features of the model, the time should be appropriately extended by 
1- 2 seconds to help the model cool down and improve the printing quality. This function is used in conjunction with the speed reduction of small features of the model in the experimental function.</t>
    <phoneticPr fontId="15" type="noConversion"/>
  </si>
  <si>
    <t>The hanging part should be placed parallel to the Y-axis as far as possible to ensure that the hanging part of the model can be properly cooled by the blower and auxiliary fans.</t>
    <phoneticPr fontId="15" type="noConversion"/>
  </si>
  <si>
    <t>Layer Height（mm）
(Nozzle Diameter*30%~
Nozzle Diameter*80%)</t>
    <phoneticPr fontId="15" type="noConversion"/>
  </si>
  <si>
    <t>Bottom/Top Thickness（mm）</t>
    <phoneticPr fontId="15" type="noConversion"/>
  </si>
  <si>
    <t>Shell Thickness（mm）</t>
    <phoneticPr fontId="15" type="noConversion"/>
  </si>
  <si>
    <t>Line Width（mm）</t>
    <phoneticPr fontId="15" type="noConversion"/>
  </si>
  <si>
    <t>Fill Density（%）</t>
    <phoneticPr fontId="15" type="noConversion"/>
  </si>
  <si>
    <t>Temperature (℃)</t>
    <phoneticPr fontId="15" type="noConversion"/>
  </si>
  <si>
    <t>Speed  (mm/s)
（※The inner and outer wall speed difference is 15%, too large speed difference will reduce the print quality）</t>
    <phoneticPr fontId="15" type="noConversion"/>
  </si>
  <si>
    <t xml:space="preserve">                                                    Nozzle Diameter(mm)
Key Parameters</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</si>
</sst>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_ "/>
  </numFmts>
  <fonts count="21" x14ac:knownFonts="1">
    <font>
      <sz val="11"/>
      <color theme="1"/>
      <name val="等线"/>
      <charset val="134"/>
      <scheme val="minor"/>
    </font>
    <font>
      <b/>
      <i/>
      <sz val="20"/>
      <color theme="1"/>
      <name val="等线"/>
      <charset val="134"/>
      <scheme val="minor"/>
    </font>
    <font>
      <b/>
      <sz val="10"/>
      <color theme="1"/>
      <name val="等线"/>
      <charset val="134"/>
      <scheme val="minor"/>
    </font>
    <font>
      <b/>
      <sz val="18"/>
      <color theme="1"/>
      <name val="黑体"/>
      <charset val="134"/>
    </font>
    <font>
      <b/>
      <sz val="11"/>
      <color theme="1"/>
      <name val="等线"/>
      <charset val="134"/>
      <scheme val="minor"/>
    </font>
    <font>
      <b/>
      <sz val="12"/>
      <color theme="1"/>
      <name val="等线"/>
      <charset val="134"/>
      <scheme val="minor"/>
    </font>
    <font>
      <sz val="10"/>
      <color theme="1"/>
      <name val="Arial"/>
      <family val="2"/>
    </font>
    <font>
      <sz val="14"/>
      <color theme="1"/>
      <name val="等线"/>
      <charset val="134"/>
      <scheme val="minor"/>
    </font>
    <font>
      <sz val="14"/>
      <color theme="1"/>
      <name val="等线"/>
      <charset val="134"/>
      <scheme val="minor"/>
    </font>
    <font>
      <sz val="11"/>
      <color theme="1"/>
      <name val="等线"/>
      <charset val="134"/>
      <scheme val="minor"/>
    </font>
    <font>
      <sz val="12"/>
      <color theme="1"/>
      <name val="等线"/>
      <charset val="134"/>
      <scheme val="minor"/>
    </font>
    <font>
      <b/>
      <sz val="12"/>
      <color theme="1"/>
      <name val="微软雅黑"/>
      <charset val="134"/>
    </font>
    <font>
      <sz val="10"/>
      <color theme="1"/>
      <name val="等线 Light"/>
      <charset val="134"/>
    </font>
    <font>
      <b/>
      <sz val="11"/>
      <color rgb="FF0000FF"/>
      <name val="等线"/>
      <charset val="134"/>
      <scheme val="minor"/>
    </font>
    <font>
      <b/>
      <sz val="16"/>
      <color rgb="FFFF0000"/>
      <name val="等线"/>
      <charset val="134"/>
      <scheme val="minor"/>
    </font>
    <font>
      <sz val="9"/>
      <name val="等线"/>
      <charset val="134"/>
      <scheme val="minor"/>
    </font>
    <font>
      <b/>
      <i/>
      <sz val="20"/>
      <color theme="1" tint="0.249977111117893"/>
      <name val="阿里巴巴普惠体 R"/>
      <family val="1"/>
      <charset val="134"/>
    </font>
    <font>
      <sz val="11"/>
      <color theme="1" tint="0.249977111117893"/>
      <name val="阿里巴巴普惠体 R"/>
      <family val="1"/>
      <charset val="134"/>
    </font>
    <font>
      <b/>
      <sz val="14"/>
      <color theme="1" tint="0.249977111117893"/>
      <name val="阿里巴巴普惠体 R"/>
      <family val="1"/>
      <charset val="134"/>
    </font>
    <font>
      <b/>
      <sz val="18"/>
      <color theme="1" tint="0.249977111117893"/>
      <name val="阿里巴巴普惠体 R"/>
      <family val="1"/>
      <charset val="134"/>
    </font>
    <font>
      <sz val="14"/>
      <color theme="1" tint="0.249977111117893"/>
      <name val="阿里巴巴普惠体 R"/>
      <family val="1"/>
      <charset val="134"/>
    </font>
  </fonts>
  <fills count="2">
    <fill>
      <patternFill patternType="none"/>
    </fill>
    <fill>
      <patternFill patternType="gray125"/>
    </fill>
  </fills>
  <borders count="11">
    <border>
      <left/>
      <right/>
      <top/>
      <bottom/>
      <diagonal/>
    </border>
    <border>
      <left/>
      <right/>
      <top/>
      <bottom style="thin">
        <color auto="1"/>
      </bottom>
      <diagonal/>
    </border>
    <border diagonalDown="1">
      <left style="thin">
        <color auto="1"/>
      </left>
      <right style="thin">
        <color auto="1"/>
      </right>
      <top style="thin">
        <color auto="1"/>
      </top>
      <bottom style="thin">
        <color auto="1"/>
      </bottom>
      <diagonal style="medium">
        <color auto="1"/>
      </diagonal>
    </border>
    <border>
      <left style="thin">
        <color auto="1"/>
      </left>
      <right style="thin">
        <color auto="1"/>
      </right>
      <top style="thin">
        <color auto="1"/>
      </top>
      <bottom style="thin">
        <color auto="1"/>
      </bottom>
      <diagonal/>
    </border>
    <border diagonalDown="1">
      <left style="thin">
        <color auto="1"/>
      </left>
      <right style="thin">
        <color auto="1"/>
      </right>
      <top style="thin">
        <color auto="1"/>
      </top>
      <bottom/>
      <diagonal style="medium">
        <color auto="1"/>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9" fontId="9" fillId="0" borderId="0" applyFont="0" applyFill="0" applyBorder="0" applyAlignment="0" applyProtection="0">
      <alignment vertical="center"/>
    </xf>
  </cellStyleXfs>
  <cellXfs count="78">
    <xf numFmtId="0" fontId="0" fillId="0" borderId="0" xfId="0"/>
    <xf numFmtId="0" fontId="0" fillId="0" borderId="0" xfId="0" applyAlignment="1">
      <alignment vertical="center"/>
    </xf>
    <xf numFmtId="0" fontId="0" fillId="0" borderId="0" xfId="0" applyAlignment="1">
      <alignment horizontal="center" vertical="center"/>
    </xf>
    <xf numFmtId="0" fontId="4" fillId="0" borderId="3" xfId="0" applyFont="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center" vertical="top" wrapText="1"/>
    </xf>
    <xf numFmtId="0" fontId="7" fillId="0" borderId="3" xfId="0" applyFont="1" applyFill="1" applyBorder="1" applyAlignment="1">
      <alignment horizontal="center"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xf>
    <xf numFmtId="2" fontId="8" fillId="0" borderId="3" xfId="0" applyNumberFormat="1" applyFont="1" applyFill="1" applyBorder="1" applyAlignment="1">
      <alignment horizontal="center" vertical="center"/>
    </xf>
    <xf numFmtId="0" fontId="4" fillId="0" borderId="3" xfId="0" applyFont="1" applyBorder="1" applyAlignment="1">
      <alignment horizontal="center" vertical="center"/>
    </xf>
    <xf numFmtId="2" fontId="8" fillId="0" borderId="3" xfId="0" applyNumberFormat="1" applyFont="1" applyBorder="1" applyAlignment="1">
      <alignment horizontal="center" vertical="center"/>
    </xf>
    <xf numFmtId="9" fontId="8" fillId="0" borderId="3" xfId="1" applyFont="1" applyBorder="1" applyAlignment="1">
      <alignment horizontal="center" vertical="center"/>
    </xf>
    <xf numFmtId="0" fontId="8" fillId="0" borderId="3" xfId="0" applyFont="1" applyBorder="1" applyAlignment="1">
      <alignment horizontal="center" vertical="center"/>
    </xf>
    <xf numFmtId="0" fontId="7" fillId="0" borderId="3" xfId="0" applyFont="1" applyBorder="1" applyAlignment="1">
      <alignment horizontal="center" vertical="center"/>
    </xf>
    <xf numFmtId="1" fontId="7" fillId="0" borderId="3" xfId="0" applyNumberFormat="1" applyFont="1" applyBorder="1" applyAlignment="1">
      <alignment horizontal="center" vertical="center"/>
    </xf>
    <xf numFmtId="0" fontId="4" fillId="0" borderId="3" xfId="0" applyFont="1" applyBorder="1" applyAlignment="1">
      <alignment horizontal="left" vertical="center"/>
    </xf>
    <xf numFmtId="0" fontId="4" fillId="0" borderId="3" xfId="0" applyFont="1" applyBorder="1" applyAlignment="1">
      <alignment horizontal="left" vertical="center" wrapText="1"/>
    </xf>
    <xf numFmtId="176" fontId="0" fillId="0" borderId="0" xfId="0" applyNumberFormat="1" applyAlignment="1">
      <alignment vertical="center"/>
    </xf>
    <xf numFmtId="177" fontId="0" fillId="0" borderId="0" xfId="0" applyNumberFormat="1" applyAlignment="1">
      <alignment vertical="center"/>
    </xf>
    <xf numFmtId="0" fontId="9" fillId="0" borderId="3" xfId="0" applyFont="1" applyBorder="1" applyAlignment="1">
      <alignment horizontal="left" vertical="center"/>
    </xf>
    <xf numFmtId="0" fontId="4" fillId="0" borderId="0" xfId="0" applyFont="1" applyAlignment="1">
      <alignment horizontal="left" vertical="top" wrapText="1"/>
    </xf>
    <xf numFmtId="0" fontId="4" fillId="0" borderId="0" xfId="0" applyFont="1" applyAlignment="1">
      <alignment horizontal="left" vertical="top"/>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9" fillId="0" borderId="3" xfId="0" applyFont="1" applyBorder="1" applyAlignment="1">
      <alignment horizontal="left" vertical="center" wrapText="1"/>
    </xf>
    <xf numFmtId="0" fontId="7" fillId="0" borderId="3" xfId="0" applyFont="1" applyBorder="1" applyAlignment="1">
      <alignment horizontal="center" vertical="center"/>
    </xf>
    <xf numFmtId="1" fontId="7" fillId="0" borderId="3" xfId="0" applyNumberFormat="1" applyFont="1" applyBorder="1" applyAlignment="1">
      <alignment horizontal="center" vertical="center"/>
    </xf>
    <xf numFmtId="9" fontId="8" fillId="0" borderId="3" xfId="1" applyFont="1" applyBorder="1" applyAlignment="1">
      <alignment horizontal="center" vertical="center"/>
    </xf>
    <xf numFmtId="9" fontId="8" fillId="0" borderId="3" xfId="1" applyFont="1" applyBorder="1" applyAlignment="1">
      <alignment horizontal="center" vertical="center" wrapText="1"/>
    </xf>
    <xf numFmtId="0" fontId="8" fillId="0" borderId="3" xfId="0" applyFont="1" applyBorder="1" applyAlignment="1">
      <alignment horizontal="center" vertical="center"/>
    </xf>
    <xf numFmtId="0" fontId="1" fillId="0" borderId="1" xfId="0" applyFont="1" applyBorder="1" applyAlignment="1">
      <alignment horizontal="center" vertical="center"/>
    </xf>
    <xf numFmtId="2" fontId="8" fillId="0" borderId="8" xfId="0" applyNumberFormat="1" applyFont="1" applyFill="1" applyBorder="1" applyAlignment="1">
      <alignment horizontal="center" vertical="center"/>
    </xf>
    <xf numFmtId="2" fontId="8" fillId="0" borderId="9" xfId="0" applyNumberFormat="1" applyFont="1" applyFill="1" applyBorder="1" applyAlignment="1">
      <alignment horizontal="center" vertical="center"/>
    </xf>
    <xf numFmtId="2" fontId="8" fillId="0" borderId="3" xfId="0" applyNumberFormat="1" applyFont="1" applyFill="1" applyBorder="1" applyAlignment="1">
      <alignment horizontal="center" vertical="center"/>
    </xf>
    <xf numFmtId="0" fontId="3" fillId="0" borderId="3" xfId="0" applyFont="1" applyBorder="1" applyAlignment="1">
      <alignment horizontal="center" vertical="center"/>
    </xf>
    <xf numFmtId="0" fontId="2" fillId="0" borderId="2" xfId="0" applyFont="1" applyBorder="1" applyAlignment="1">
      <alignment horizontal="left" wrapText="1"/>
    </xf>
    <xf numFmtId="0" fontId="2" fillId="0" borderId="2" xfId="0" applyFont="1" applyBorder="1" applyAlignment="1">
      <alignment horizontal="left"/>
    </xf>
    <xf numFmtId="0" fontId="2" fillId="0" borderId="4" xfId="0" applyFont="1" applyBorder="1" applyAlignment="1">
      <alignment horizontal="left"/>
    </xf>
    <xf numFmtId="0" fontId="16" fillId="0" borderId="1" xfId="0" applyFont="1" applyFill="1" applyBorder="1" applyAlignment="1">
      <alignment horizontal="center" vertical="center"/>
    </xf>
    <xf numFmtId="0" fontId="17" fillId="0" borderId="0" xfId="0" applyFont="1" applyFill="1" applyAlignment="1">
      <alignment vertical="center"/>
    </xf>
    <xf numFmtId="0" fontId="18" fillId="0" borderId="2" xfId="0" applyFont="1" applyFill="1" applyBorder="1" applyAlignment="1">
      <alignment horizontal="left" wrapText="1"/>
    </xf>
    <xf numFmtId="0" fontId="18" fillId="0" borderId="2" xfId="0" applyFont="1" applyFill="1" applyBorder="1" applyAlignment="1">
      <alignment horizontal="left"/>
    </xf>
    <xf numFmtId="0" fontId="19" fillId="0" borderId="3" xfId="0" applyFont="1" applyFill="1" applyBorder="1" applyAlignment="1">
      <alignment horizontal="center" vertical="center"/>
    </xf>
    <xf numFmtId="0" fontId="18" fillId="0" borderId="4" xfId="0" applyFont="1" applyFill="1" applyBorder="1" applyAlignment="1">
      <alignment horizontal="left"/>
    </xf>
    <xf numFmtId="0" fontId="18" fillId="0" borderId="3" xfId="0" applyFont="1" applyFill="1" applyBorder="1" applyAlignment="1">
      <alignment horizontal="left" vertical="center" wrapText="1"/>
    </xf>
    <xf numFmtId="0" fontId="18" fillId="0" borderId="5" xfId="0"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3" xfId="0" applyFont="1" applyFill="1" applyBorder="1" applyAlignment="1">
      <alignment horizontal="center" vertical="top" wrapText="1"/>
    </xf>
    <xf numFmtId="0" fontId="18" fillId="0" borderId="6" xfId="0" applyFont="1" applyFill="1" applyBorder="1" applyAlignment="1">
      <alignment horizontal="center" vertical="center"/>
    </xf>
    <xf numFmtId="0" fontId="20" fillId="0" borderId="3" xfId="0" applyFont="1" applyFill="1" applyBorder="1" applyAlignment="1">
      <alignment horizontal="center" vertical="center"/>
    </xf>
    <xf numFmtId="0" fontId="18" fillId="0" borderId="6" xfId="0" applyFont="1" applyFill="1" applyBorder="1" applyAlignment="1">
      <alignment horizontal="left" vertical="center" wrapText="1"/>
    </xf>
    <xf numFmtId="0" fontId="18" fillId="0" borderId="7" xfId="0" applyFont="1" applyFill="1" applyBorder="1" applyAlignment="1">
      <alignment horizontal="center" vertical="center"/>
    </xf>
    <xf numFmtId="2" fontId="20" fillId="0" borderId="8" xfId="0" applyNumberFormat="1" applyFont="1" applyFill="1" applyBorder="1" applyAlignment="1">
      <alignment horizontal="center" vertical="center"/>
    </xf>
    <xf numFmtId="2" fontId="20" fillId="0" borderId="9" xfId="0" applyNumberFormat="1" applyFont="1" applyFill="1" applyBorder="1" applyAlignment="1">
      <alignment horizontal="center" vertical="center"/>
    </xf>
    <xf numFmtId="2" fontId="20" fillId="0" borderId="3" xfId="0" applyNumberFormat="1" applyFont="1" applyFill="1" applyBorder="1" applyAlignment="1">
      <alignment horizontal="center" vertical="center"/>
    </xf>
    <xf numFmtId="2" fontId="20" fillId="0" borderId="3" xfId="0" applyNumberFormat="1" applyFont="1" applyFill="1" applyBorder="1" applyAlignment="1">
      <alignment horizontal="center" vertical="center"/>
    </xf>
    <xf numFmtId="176" fontId="17" fillId="0" borderId="0" xfId="0" applyNumberFormat="1" applyFont="1" applyFill="1" applyAlignment="1">
      <alignment vertical="center"/>
    </xf>
    <xf numFmtId="0" fontId="18" fillId="0" borderId="3" xfId="0" applyFont="1" applyFill="1" applyBorder="1" applyAlignment="1">
      <alignment horizontal="left" vertical="center" wrapText="1"/>
    </xf>
    <xf numFmtId="0" fontId="18" fillId="0" borderId="3" xfId="0" applyFont="1" applyFill="1" applyBorder="1" applyAlignment="1">
      <alignment horizontal="center" vertical="center"/>
    </xf>
    <xf numFmtId="9" fontId="20" fillId="0" borderId="3" xfId="1" applyFont="1" applyFill="1" applyBorder="1" applyAlignment="1">
      <alignment horizontal="center" vertical="center"/>
    </xf>
    <xf numFmtId="9" fontId="20" fillId="0" borderId="3" xfId="1" applyFont="1" applyFill="1" applyBorder="1" applyAlignment="1">
      <alignment horizontal="center" vertical="center" wrapText="1"/>
    </xf>
    <xf numFmtId="9" fontId="20" fillId="0" borderId="3" xfId="1" applyFont="1" applyFill="1" applyBorder="1" applyAlignment="1">
      <alignment horizontal="center" vertical="center"/>
    </xf>
    <xf numFmtId="0" fontId="20" fillId="0" borderId="3" xfId="0" applyFont="1" applyFill="1" applyBorder="1" applyAlignment="1">
      <alignment horizontal="center" vertical="center"/>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1" fontId="20" fillId="0" borderId="3" xfId="0" applyNumberFormat="1" applyFont="1" applyFill="1" applyBorder="1" applyAlignment="1">
      <alignment horizontal="center" vertical="center"/>
    </xf>
    <xf numFmtId="1" fontId="20" fillId="0" borderId="3" xfId="0" applyNumberFormat="1" applyFont="1" applyFill="1" applyBorder="1" applyAlignment="1">
      <alignment horizontal="center" vertical="center"/>
    </xf>
    <xf numFmtId="177" fontId="17" fillId="0" borderId="0" xfId="0" applyNumberFormat="1" applyFont="1" applyFill="1" applyAlignment="1">
      <alignment vertical="center"/>
    </xf>
    <xf numFmtId="0" fontId="18" fillId="0" borderId="6"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18" fillId="0" borderId="0" xfId="0" applyFont="1" applyFill="1" applyAlignment="1">
      <alignment horizontal="left" vertical="top" wrapText="1"/>
    </xf>
    <xf numFmtId="0" fontId="18" fillId="0" borderId="0" xfId="0" applyFont="1" applyFill="1" applyAlignment="1">
      <alignment horizontal="left" vertical="top"/>
    </xf>
    <xf numFmtId="0" fontId="17" fillId="0" borderId="0" xfId="0" applyFont="1" applyFill="1" applyAlignment="1">
      <alignment horizontal="center" vertical="center"/>
    </xf>
  </cellXfs>
  <cellStyles count="2">
    <cellStyle name="常规" xfId="0" builtinId="0"/>
    <cellStyle name="百分比" xfId="1"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opLeftCell="A10" workbookViewId="0">
      <selection activeCell="C25" sqref="C25:L25"/>
    </sheetView>
  </sheetViews>
  <sheetFormatPr defaultColWidth="9" defaultRowHeight="14.25" x14ac:dyDescent="0.2"/>
  <cols>
    <col min="1" max="1" width="36" style="1" customWidth="1"/>
    <col min="2" max="2" width="10.875" style="1" customWidth="1"/>
    <col min="3" max="4" width="9" style="1"/>
    <col min="5" max="7" width="8.375" style="1" customWidth="1"/>
    <col min="8" max="8" width="7.125" style="1" customWidth="1"/>
    <col min="9" max="11" width="8.375" style="2" customWidth="1"/>
    <col min="12" max="12" width="22.75" style="2" customWidth="1"/>
    <col min="13" max="16384" width="9" style="1"/>
  </cols>
  <sheetData>
    <row r="1" spans="1:17" ht="26.45" customHeight="1" x14ac:dyDescent="0.2">
      <c r="A1" s="35" t="s">
        <v>0</v>
      </c>
      <c r="B1" s="35"/>
      <c r="C1" s="35"/>
      <c r="D1" s="35"/>
      <c r="E1" s="35"/>
      <c r="F1" s="35"/>
      <c r="G1" s="35"/>
      <c r="H1" s="35"/>
      <c r="I1" s="35"/>
      <c r="J1" s="35"/>
      <c r="K1" s="35"/>
      <c r="L1" s="35"/>
    </row>
    <row r="2" spans="1:17" ht="21.75" customHeight="1" x14ac:dyDescent="0.2">
      <c r="A2" s="40" t="s">
        <v>1</v>
      </c>
      <c r="B2" s="41"/>
      <c r="C2" s="39">
        <v>0.2</v>
      </c>
      <c r="D2" s="39"/>
      <c r="E2" s="39">
        <v>0.4</v>
      </c>
      <c r="F2" s="39"/>
      <c r="G2" s="39"/>
      <c r="H2" s="39"/>
      <c r="I2" s="39">
        <v>0.6</v>
      </c>
      <c r="J2" s="39"/>
      <c r="K2" s="39"/>
      <c r="L2" s="39">
        <v>0.8</v>
      </c>
    </row>
    <row r="3" spans="1:17" ht="21.75" customHeight="1" x14ac:dyDescent="0.2">
      <c r="A3" s="42"/>
      <c r="B3" s="42"/>
      <c r="C3" s="39"/>
      <c r="D3" s="39"/>
      <c r="E3" s="39"/>
      <c r="F3" s="39"/>
      <c r="G3" s="39"/>
      <c r="H3" s="39"/>
      <c r="I3" s="39"/>
      <c r="J3" s="39"/>
      <c r="K3" s="39"/>
      <c r="L3" s="39"/>
    </row>
    <row r="4" spans="1:17" ht="27" customHeight="1" x14ac:dyDescent="0.2">
      <c r="A4" s="23" t="s">
        <v>2</v>
      </c>
      <c r="B4" s="27" t="s">
        <v>3</v>
      </c>
      <c r="C4" s="4" t="s">
        <v>4</v>
      </c>
      <c r="D4" s="4" t="s">
        <v>5</v>
      </c>
      <c r="E4" s="5" t="s">
        <v>6</v>
      </c>
      <c r="F4" s="5" t="s">
        <v>7</v>
      </c>
      <c r="G4" s="5" t="s">
        <v>8</v>
      </c>
      <c r="H4" s="5" t="s">
        <v>9</v>
      </c>
      <c r="I4" s="4" t="s">
        <v>10</v>
      </c>
      <c r="J4" s="4" t="s">
        <v>11</v>
      </c>
      <c r="K4" s="4" t="s">
        <v>12</v>
      </c>
      <c r="L4" s="4" t="s">
        <v>13</v>
      </c>
    </row>
    <row r="5" spans="1:17" ht="30.75" customHeight="1" x14ac:dyDescent="0.2">
      <c r="A5" s="23"/>
      <c r="B5" s="28"/>
      <c r="C5" s="6">
        <v>0.08</v>
      </c>
      <c r="D5" s="6">
        <v>0.12</v>
      </c>
      <c r="E5" s="6">
        <v>0.12</v>
      </c>
      <c r="F5" s="6">
        <v>0.16</v>
      </c>
      <c r="G5" s="6">
        <v>0.2</v>
      </c>
      <c r="H5" s="6">
        <v>0.28000000000000003</v>
      </c>
      <c r="I5" s="6">
        <v>0.2</v>
      </c>
      <c r="J5" s="6">
        <v>0.28000000000000003</v>
      </c>
      <c r="K5" s="6">
        <v>0.32</v>
      </c>
      <c r="L5" s="6">
        <v>0.32</v>
      </c>
    </row>
    <row r="6" spans="1:17" ht="24.75" customHeight="1" x14ac:dyDescent="0.2">
      <c r="A6" s="7" t="s">
        <v>14</v>
      </c>
      <c r="B6" s="8" t="s">
        <v>3</v>
      </c>
      <c r="C6" s="6">
        <v>0.12</v>
      </c>
      <c r="D6" s="6">
        <v>0.12</v>
      </c>
      <c r="E6" s="6">
        <v>0.12</v>
      </c>
      <c r="F6" s="6">
        <v>0.2</v>
      </c>
      <c r="G6" s="6">
        <v>0.2</v>
      </c>
      <c r="H6" s="6">
        <v>0.28000000000000003</v>
      </c>
      <c r="I6" s="6">
        <v>0.2</v>
      </c>
      <c r="J6" s="6">
        <v>0.28000000000000003</v>
      </c>
      <c r="K6" s="6">
        <v>0.32</v>
      </c>
      <c r="L6" s="6">
        <v>0.32</v>
      </c>
    </row>
    <row r="7" spans="1:17" ht="25.5" customHeight="1" x14ac:dyDescent="0.2">
      <c r="A7" s="7" t="s">
        <v>15</v>
      </c>
      <c r="B7" s="8" t="s">
        <v>3</v>
      </c>
      <c r="C7" s="36">
        <v>0.2</v>
      </c>
      <c r="D7" s="37"/>
      <c r="E7" s="38">
        <v>0.4</v>
      </c>
      <c r="F7" s="38"/>
      <c r="G7" s="38"/>
      <c r="H7" s="38"/>
      <c r="I7" s="38">
        <v>0.6</v>
      </c>
      <c r="J7" s="38"/>
      <c r="K7" s="38"/>
      <c r="L7" s="9">
        <f>L2*100%</f>
        <v>0.8</v>
      </c>
      <c r="N7" s="18"/>
      <c r="O7" s="18"/>
      <c r="P7" s="18"/>
      <c r="Q7" s="18"/>
    </row>
    <row r="8" spans="1:17" ht="25.5" customHeight="1" x14ac:dyDescent="0.2">
      <c r="A8" s="3" t="s">
        <v>16</v>
      </c>
      <c r="B8" s="10" t="s">
        <v>3</v>
      </c>
      <c r="C8" s="38">
        <f>C7*3</f>
        <v>0.60000000000000009</v>
      </c>
      <c r="D8" s="38"/>
      <c r="E8" s="38">
        <f>E7*3</f>
        <v>1.2000000000000002</v>
      </c>
      <c r="F8" s="38"/>
      <c r="G8" s="38">
        <f>E7*2</f>
        <v>0.8</v>
      </c>
      <c r="H8" s="38"/>
      <c r="I8" s="38">
        <f>I7*2</f>
        <v>1.2</v>
      </c>
      <c r="J8" s="38"/>
      <c r="K8" s="38"/>
      <c r="L8" s="9">
        <f>L7*2</f>
        <v>1.6</v>
      </c>
    </row>
    <row r="9" spans="1:17" ht="25.5" customHeight="1" x14ac:dyDescent="0.2">
      <c r="A9" s="3" t="s">
        <v>17</v>
      </c>
      <c r="B9" s="10" t="s">
        <v>3</v>
      </c>
      <c r="C9" s="11">
        <f>C5*12</f>
        <v>0.96</v>
      </c>
      <c r="D9" s="9">
        <f>D5*7</f>
        <v>0.84</v>
      </c>
      <c r="E9" s="11">
        <f>E5*7</f>
        <v>0.84</v>
      </c>
      <c r="F9" s="11">
        <f>F5*6</f>
        <v>0.96</v>
      </c>
      <c r="G9" s="11">
        <f t="shared" ref="G9:L9" si="0">G5*4</f>
        <v>0.8</v>
      </c>
      <c r="H9" s="11">
        <f t="shared" si="0"/>
        <v>1.1200000000000001</v>
      </c>
      <c r="I9" s="11">
        <f t="shared" si="0"/>
        <v>0.8</v>
      </c>
      <c r="J9" s="11">
        <f t="shared" si="0"/>
        <v>1.1200000000000001</v>
      </c>
      <c r="K9" s="11">
        <f t="shared" si="0"/>
        <v>1.28</v>
      </c>
      <c r="L9" s="11">
        <f t="shared" si="0"/>
        <v>1.28</v>
      </c>
    </row>
    <row r="10" spans="1:17" ht="25.5" customHeight="1" x14ac:dyDescent="0.2">
      <c r="A10" s="3" t="s">
        <v>18</v>
      </c>
      <c r="B10" s="10" t="s">
        <v>3</v>
      </c>
      <c r="C10" s="32">
        <v>0.2</v>
      </c>
      <c r="D10" s="32"/>
      <c r="E10" s="32">
        <v>0.2</v>
      </c>
      <c r="F10" s="32"/>
      <c r="G10" s="32"/>
      <c r="H10" s="32"/>
      <c r="I10" s="33">
        <v>0.2</v>
      </c>
      <c r="J10" s="33"/>
      <c r="K10" s="33"/>
      <c r="L10" s="12">
        <v>0.2</v>
      </c>
    </row>
    <row r="11" spans="1:17" ht="25.5" customHeight="1" x14ac:dyDescent="0.2">
      <c r="A11" s="3" t="s">
        <v>19</v>
      </c>
      <c r="B11" s="10" t="s">
        <v>3</v>
      </c>
      <c r="C11" s="34" t="s">
        <v>20</v>
      </c>
      <c r="D11" s="34"/>
      <c r="E11" s="34" t="s">
        <v>20</v>
      </c>
      <c r="F11" s="34"/>
      <c r="G11" s="34"/>
      <c r="H11" s="34"/>
      <c r="I11" s="34" t="s">
        <v>20</v>
      </c>
      <c r="J11" s="34"/>
      <c r="K11" s="34"/>
      <c r="L11" s="13" t="s">
        <v>20</v>
      </c>
    </row>
    <row r="12" spans="1:17" ht="25.5" customHeight="1" x14ac:dyDescent="0.2">
      <c r="A12" s="24" t="s">
        <v>21</v>
      </c>
      <c r="B12" s="10" t="s">
        <v>22</v>
      </c>
      <c r="C12" s="30">
        <v>250</v>
      </c>
      <c r="D12" s="30"/>
      <c r="E12" s="30">
        <v>250</v>
      </c>
      <c r="F12" s="30"/>
      <c r="G12" s="30"/>
      <c r="H12" s="30"/>
      <c r="I12" s="30">
        <v>250</v>
      </c>
      <c r="J12" s="30"/>
      <c r="K12" s="30"/>
      <c r="L12" s="14">
        <v>250</v>
      </c>
    </row>
    <row r="13" spans="1:17" ht="25.5" customHeight="1" x14ac:dyDescent="0.2">
      <c r="A13" s="25"/>
      <c r="B13" s="10" t="s">
        <v>23</v>
      </c>
      <c r="C13" s="30">
        <f>C12*0.9</f>
        <v>225</v>
      </c>
      <c r="D13" s="30"/>
      <c r="E13" s="31">
        <f>E12*0.9</f>
        <v>225</v>
      </c>
      <c r="F13" s="31"/>
      <c r="G13" s="31"/>
      <c r="H13" s="31"/>
      <c r="I13" s="30">
        <f>I12*0.9</f>
        <v>225</v>
      </c>
      <c r="J13" s="30"/>
      <c r="K13" s="30"/>
      <c r="L13" s="14">
        <f>L12*0.9</f>
        <v>225</v>
      </c>
    </row>
    <row r="14" spans="1:17" ht="25.5" customHeight="1" x14ac:dyDescent="0.2">
      <c r="A14" s="25"/>
      <c r="B14" s="10" t="s">
        <v>24</v>
      </c>
      <c r="C14" s="31">
        <f>C12*0.75</f>
        <v>187.5</v>
      </c>
      <c r="D14" s="31"/>
      <c r="E14" s="31">
        <f>E12*0.75</f>
        <v>187.5</v>
      </c>
      <c r="F14" s="31"/>
      <c r="G14" s="31"/>
      <c r="H14" s="31"/>
      <c r="I14" s="31">
        <f>I12*0.75</f>
        <v>187.5</v>
      </c>
      <c r="J14" s="31"/>
      <c r="K14" s="31"/>
      <c r="L14" s="15">
        <f>L12*0.75</f>
        <v>187.5</v>
      </c>
      <c r="N14" s="19"/>
    </row>
    <row r="15" spans="1:17" ht="25.5" customHeight="1" x14ac:dyDescent="0.2">
      <c r="A15" s="26"/>
      <c r="B15" s="10" t="s">
        <v>25</v>
      </c>
      <c r="C15" s="30">
        <f>C12</f>
        <v>250</v>
      </c>
      <c r="D15" s="30"/>
      <c r="E15" s="30">
        <f>E12</f>
        <v>250</v>
      </c>
      <c r="F15" s="30"/>
      <c r="G15" s="30"/>
      <c r="H15" s="30"/>
      <c r="I15" s="30">
        <f>I12</f>
        <v>250</v>
      </c>
      <c r="J15" s="30"/>
      <c r="K15" s="30"/>
      <c r="L15" s="14">
        <f>L12</f>
        <v>250</v>
      </c>
    </row>
    <row r="16" spans="1:17" ht="25.5" customHeight="1" x14ac:dyDescent="0.2">
      <c r="A16" s="16" t="s">
        <v>26</v>
      </c>
      <c r="B16" s="10" t="s">
        <v>3</v>
      </c>
      <c r="C16" s="30">
        <v>6.5</v>
      </c>
      <c r="D16" s="30"/>
      <c r="E16" s="30">
        <v>6.5</v>
      </c>
      <c r="F16" s="30"/>
      <c r="G16" s="30"/>
      <c r="H16" s="30"/>
      <c r="I16" s="30">
        <v>6.5</v>
      </c>
      <c r="J16" s="30"/>
      <c r="K16" s="30"/>
      <c r="L16" s="14">
        <v>6.5</v>
      </c>
    </row>
    <row r="17" spans="1:12" ht="25.5" customHeight="1" x14ac:dyDescent="0.2">
      <c r="A17" s="16" t="s">
        <v>27</v>
      </c>
      <c r="B17" s="10" t="s">
        <v>3</v>
      </c>
      <c r="C17" s="29" t="s">
        <v>28</v>
      </c>
      <c r="D17" s="29"/>
      <c r="E17" s="29"/>
      <c r="F17" s="29"/>
      <c r="G17" s="29"/>
      <c r="H17" s="29"/>
      <c r="I17" s="29"/>
      <c r="J17" s="29"/>
      <c r="K17" s="29"/>
      <c r="L17" s="29"/>
    </row>
    <row r="18" spans="1:12" ht="26.45" customHeight="1" x14ac:dyDescent="0.2">
      <c r="A18" s="16" t="s">
        <v>29</v>
      </c>
      <c r="B18" s="10" t="s">
        <v>3</v>
      </c>
      <c r="C18" s="20" t="s">
        <v>30</v>
      </c>
      <c r="D18" s="20"/>
      <c r="E18" s="20"/>
      <c r="F18" s="20"/>
      <c r="G18" s="20"/>
      <c r="H18" s="20"/>
      <c r="I18" s="20"/>
      <c r="J18" s="20"/>
      <c r="K18" s="20"/>
      <c r="L18" s="20"/>
    </row>
    <row r="19" spans="1:12" ht="26.45" customHeight="1" x14ac:dyDescent="0.2">
      <c r="A19" s="17" t="s">
        <v>31</v>
      </c>
      <c r="B19" s="10" t="s">
        <v>3</v>
      </c>
      <c r="C19" s="20" t="s">
        <v>32</v>
      </c>
      <c r="D19" s="20"/>
      <c r="E19" s="20"/>
      <c r="F19" s="20"/>
      <c r="G19" s="20"/>
      <c r="H19" s="20"/>
      <c r="I19" s="20"/>
      <c r="J19" s="20"/>
      <c r="K19" s="20"/>
      <c r="L19" s="20"/>
    </row>
    <row r="20" spans="1:12" ht="35.25" customHeight="1" x14ac:dyDescent="0.2">
      <c r="A20" s="17" t="s">
        <v>33</v>
      </c>
      <c r="B20" s="10" t="s">
        <v>3</v>
      </c>
      <c r="C20" s="29" t="s">
        <v>34</v>
      </c>
      <c r="D20" s="29"/>
      <c r="E20" s="29"/>
      <c r="F20" s="29"/>
      <c r="G20" s="29"/>
      <c r="H20" s="29"/>
      <c r="I20" s="29"/>
      <c r="J20" s="29"/>
      <c r="K20" s="29"/>
      <c r="L20" s="29"/>
    </row>
    <row r="21" spans="1:12" ht="26.45" customHeight="1" x14ac:dyDescent="0.2">
      <c r="A21" s="16" t="s">
        <v>35</v>
      </c>
      <c r="B21" s="10" t="s">
        <v>3</v>
      </c>
      <c r="C21" s="20" t="s">
        <v>36</v>
      </c>
      <c r="D21" s="20"/>
      <c r="E21" s="20"/>
      <c r="F21" s="20"/>
      <c r="G21" s="20"/>
      <c r="H21" s="20"/>
      <c r="I21" s="20"/>
      <c r="J21" s="20"/>
      <c r="K21" s="20"/>
      <c r="L21" s="20"/>
    </row>
    <row r="22" spans="1:12" ht="26.45" customHeight="1" x14ac:dyDescent="0.2">
      <c r="A22" s="17" t="s">
        <v>37</v>
      </c>
      <c r="B22" s="10" t="s">
        <v>3</v>
      </c>
      <c r="C22" s="20" t="s">
        <v>38</v>
      </c>
      <c r="D22" s="20"/>
      <c r="E22" s="20"/>
      <c r="F22" s="20"/>
      <c r="G22" s="20"/>
      <c r="H22" s="20"/>
      <c r="I22" s="20"/>
      <c r="J22" s="20"/>
      <c r="K22" s="20"/>
      <c r="L22" s="20"/>
    </row>
    <row r="23" spans="1:12" ht="26.45" customHeight="1" x14ac:dyDescent="0.2">
      <c r="A23" s="16" t="s">
        <v>39</v>
      </c>
      <c r="B23" s="10" t="s">
        <v>3</v>
      </c>
      <c r="C23" s="20" t="s">
        <v>40</v>
      </c>
      <c r="D23" s="20"/>
      <c r="E23" s="20"/>
      <c r="F23" s="20"/>
      <c r="G23" s="20"/>
      <c r="H23" s="20"/>
      <c r="I23" s="20"/>
      <c r="J23" s="20"/>
      <c r="K23" s="20"/>
      <c r="L23" s="20"/>
    </row>
    <row r="24" spans="1:12" ht="19.899999999999999" customHeight="1" x14ac:dyDescent="0.2">
      <c r="A24" s="16" t="s">
        <v>41</v>
      </c>
      <c r="B24" s="10" t="s">
        <v>3</v>
      </c>
      <c r="C24" s="20" t="s">
        <v>42</v>
      </c>
      <c r="D24" s="20"/>
      <c r="E24" s="20"/>
      <c r="F24" s="20"/>
      <c r="G24" s="20"/>
      <c r="H24" s="20"/>
      <c r="I24" s="20"/>
      <c r="J24" s="20"/>
      <c r="K24" s="20"/>
      <c r="L24" s="20"/>
    </row>
    <row r="25" spans="1:12" ht="19.899999999999999" customHeight="1" x14ac:dyDescent="0.2">
      <c r="A25" s="16" t="s">
        <v>43</v>
      </c>
      <c r="B25" s="10" t="s">
        <v>3</v>
      </c>
      <c r="C25" s="20" t="s">
        <v>44</v>
      </c>
      <c r="D25" s="20"/>
      <c r="E25" s="20"/>
      <c r="F25" s="20"/>
      <c r="G25" s="20"/>
      <c r="H25" s="20"/>
      <c r="I25" s="20"/>
      <c r="J25" s="20"/>
      <c r="K25" s="20"/>
      <c r="L25" s="20"/>
    </row>
    <row r="26" spans="1:12" ht="19.5" customHeight="1" x14ac:dyDescent="0.2">
      <c r="A26" s="16" t="s">
        <v>45</v>
      </c>
      <c r="B26" s="10" t="s">
        <v>3</v>
      </c>
      <c r="C26" s="20" t="s">
        <v>46</v>
      </c>
      <c r="D26" s="20"/>
      <c r="E26" s="20"/>
      <c r="F26" s="20"/>
      <c r="G26" s="20"/>
      <c r="H26" s="20"/>
      <c r="I26" s="20"/>
      <c r="J26" s="20"/>
      <c r="K26" s="20"/>
      <c r="L26" s="20"/>
    </row>
    <row r="28" spans="1:12" ht="75" customHeight="1" x14ac:dyDescent="0.2">
      <c r="A28" s="21" t="s">
        <v>47</v>
      </c>
      <c r="B28" s="22"/>
      <c r="C28" s="22"/>
      <c r="D28" s="22"/>
      <c r="E28" s="22"/>
      <c r="F28" s="22"/>
      <c r="G28" s="22"/>
      <c r="H28" s="22"/>
      <c r="I28" s="22"/>
      <c r="J28" s="22"/>
      <c r="K28" s="22"/>
      <c r="L28" s="22"/>
    </row>
  </sheetData>
  <mergeCells count="48">
    <mergeCell ref="A1:L1"/>
    <mergeCell ref="C7:D7"/>
    <mergeCell ref="E7:H7"/>
    <mergeCell ref="I7:K7"/>
    <mergeCell ref="C8:D8"/>
    <mergeCell ref="E8:F8"/>
    <mergeCell ref="G8:H8"/>
    <mergeCell ref="I8:K8"/>
    <mergeCell ref="L2:L3"/>
    <mergeCell ref="A2:B3"/>
    <mergeCell ref="C2:D3"/>
    <mergeCell ref="E2:H3"/>
    <mergeCell ref="I2:K3"/>
    <mergeCell ref="C10:D10"/>
    <mergeCell ref="E10:H10"/>
    <mergeCell ref="I10:K10"/>
    <mergeCell ref="C11:D11"/>
    <mergeCell ref="E11:H11"/>
    <mergeCell ref="I11:K11"/>
    <mergeCell ref="C12:D12"/>
    <mergeCell ref="E12:H12"/>
    <mergeCell ref="I12:K12"/>
    <mergeCell ref="C13:D13"/>
    <mergeCell ref="E13:H13"/>
    <mergeCell ref="I13:K13"/>
    <mergeCell ref="C18:L18"/>
    <mergeCell ref="C14:D14"/>
    <mergeCell ref="E14:H14"/>
    <mergeCell ref="I14:K14"/>
    <mergeCell ref="C15:D15"/>
    <mergeCell ref="E15:H15"/>
    <mergeCell ref="I15:K15"/>
    <mergeCell ref="C24:L24"/>
    <mergeCell ref="C25:L25"/>
    <mergeCell ref="C26:L26"/>
    <mergeCell ref="A28:L28"/>
    <mergeCell ref="A4:A5"/>
    <mergeCell ref="A12:A15"/>
    <mergeCell ref="B4:B5"/>
    <mergeCell ref="C19:L19"/>
    <mergeCell ref="C20:L20"/>
    <mergeCell ref="C21:L21"/>
    <mergeCell ref="C22:L22"/>
    <mergeCell ref="C23:L23"/>
    <mergeCell ref="C16:D16"/>
    <mergeCell ref="E16:H16"/>
    <mergeCell ref="I16:K16"/>
    <mergeCell ref="C17:L17"/>
  </mergeCells>
  <phoneticPr fontId="15"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8"/>
  <sheetViews>
    <sheetView tabSelected="1" zoomScale="70" zoomScaleNormal="70" workbookViewId="0">
      <selection activeCell="C24" sqref="C24:L24"/>
    </sheetView>
  </sheetViews>
  <sheetFormatPr defaultColWidth="9" defaultRowHeight="17.25" x14ac:dyDescent="0.2"/>
  <cols>
    <col min="1" max="1" width="55.625" style="44" customWidth="1"/>
    <col min="2" max="2" width="16.125" style="44" customWidth="1"/>
    <col min="3" max="3" width="11" style="44" customWidth="1"/>
    <col min="4" max="4" width="11.25" style="44" customWidth="1"/>
    <col min="5" max="5" width="12.5" style="44" customWidth="1"/>
    <col min="6" max="6" width="13.125" style="44" customWidth="1"/>
    <col min="7" max="7" width="14.375" style="44" customWidth="1"/>
    <col min="8" max="8" width="13.125" style="44" customWidth="1"/>
    <col min="9" max="9" width="13.625" style="77" customWidth="1"/>
    <col min="10" max="10" width="11.25" style="77" customWidth="1"/>
    <col min="11" max="11" width="10.125" style="77" customWidth="1"/>
    <col min="12" max="12" width="43.75" style="77" customWidth="1"/>
    <col min="13" max="16384" width="9" style="44"/>
  </cols>
  <sheetData>
    <row r="1" spans="1:17" ht="33.75" customHeight="1" x14ac:dyDescent="0.2">
      <c r="A1" s="43" t="s">
        <v>48</v>
      </c>
      <c r="B1" s="43"/>
      <c r="C1" s="43"/>
      <c r="D1" s="43"/>
      <c r="E1" s="43"/>
      <c r="F1" s="43"/>
      <c r="G1" s="43"/>
      <c r="H1" s="43"/>
      <c r="I1" s="43"/>
      <c r="J1" s="43"/>
      <c r="K1" s="43"/>
      <c r="L1" s="43"/>
    </row>
    <row r="2" spans="1:17" ht="36" customHeight="1" x14ac:dyDescent="0.2">
      <c r="A2" s="45" t="s">
        <v>77</v>
      </c>
      <c r="B2" s="46"/>
      <c r="C2" s="47">
        <v>0.2</v>
      </c>
      <c r="D2" s="47"/>
      <c r="E2" s="47">
        <v>0.4</v>
      </c>
      <c r="F2" s="47"/>
      <c r="G2" s="47"/>
      <c r="H2" s="47"/>
      <c r="I2" s="47">
        <v>0.6</v>
      </c>
      <c r="J2" s="47"/>
      <c r="K2" s="47"/>
      <c r="L2" s="47">
        <v>0.8</v>
      </c>
    </row>
    <row r="3" spans="1:17" ht="36" customHeight="1" x14ac:dyDescent="0.2">
      <c r="A3" s="48"/>
      <c r="B3" s="48"/>
      <c r="C3" s="47"/>
      <c r="D3" s="47"/>
      <c r="E3" s="47"/>
      <c r="F3" s="47"/>
      <c r="G3" s="47"/>
      <c r="H3" s="47"/>
      <c r="I3" s="47"/>
      <c r="J3" s="47"/>
      <c r="K3" s="47"/>
      <c r="L3" s="47"/>
    </row>
    <row r="4" spans="1:17" ht="93.75" customHeight="1" x14ac:dyDescent="0.2">
      <c r="A4" s="49" t="s">
        <v>70</v>
      </c>
      <c r="B4" s="50" t="s">
        <v>49</v>
      </c>
      <c r="C4" s="51" t="s">
        <v>4</v>
      </c>
      <c r="D4" s="51" t="s">
        <v>5</v>
      </c>
      <c r="E4" s="52" t="s">
        <v>6</v>
      </c>
      <c r="F4" s="52" t="s">
        <v>7</v>
      </c>
      <c r="G4" s="52" t="s">
        <v>58</v>
      </c>
      <c r="H4" s="52" t="s">
        <v>9</v>
      </c>
      <c r="I4" s="51" t="s">
        <v>10</v>
      </c>
      <c r="J4" s="51" t="s">
        <v>11</v>
      </c>
      <c r="K4" s="51" t="s">
        <v>12</v>
      </c>
      <c r="L4" s="51" t="s">
        <v>59</v>
      </c>
    </row>
    <row r="5" spans="1:17" ht="30.75" customHeight="1" x14ac:dyDescent="0.2">
      <c r="A5" s="49"/>
      <c r="B5" s="53"/>
      <c r="C5" s="54">
        <v>0.08</v>
      </c>
      <c r="D5" s="54">
        <v>0.12</v>
      </c>
      <c r="E5" s="54">
        <v>0.12</v>
      </c>
      <c r="F5" s="54">
        <v>0.16</v>
      </c>
      <c r="G5" s="54">
        <v>0.2</v>
      </c>
      <c r="H5" s="54">
        <v>0.28000000000000003</v>
      </c>
      <c r="I5" s="54">
        <v>0.2</v>
      </c>
      <c r="J5" s="54">
        <v>0.28000000000000003</v>
      </c>
      <c r="K5" s="54">
        <v>0.32</v>
      </c>
      <c r="L5" s="54">
        <v>0.32</v>
      </c>
    </row>
    <row r="6" spans="1:17" ht="24.75" customHeight="1" x14ac:dyDescent="0.2">
      <c r="A6" s="55" t="s">
        <v>50</v>
      </c>
      <c r="B6" s="56" t="s">
        <v>49</v>
      </c>
      <c r="C6" s="54">
        <v>0.12</v>
      </c>
      <c r="D6" s="54">
        <v>0.12</v>
      </c>
      <c r="E6" s="54">
        <v>0.12</v>
      </c>
      <c r="F6" s="54">
        <v>0.2</v>
      </c>
      <c r="G6" s="54">
        <v>0.2</v>
      </c>
      <c r="H6" s="54">
        <v>0.28000000000000003</v>
      </c>
      <c r="I6" s="54">
        <v>0.2</v>
      </c>
      <c r="J6" s="54">
        <v>0.28000000000000003</v>
      </c>
      <c r="K6" s="54">
        <v>0.32</v>
      </c>
      <c r="L6" s="54">
        <v>0.32</v>
      </c>
    </row>
    <row r="7" spans="1:17" ht="25.5" customHeight="1" x14ac:dyDescent="0.2">
      <c r="A7" s="55" t="s">
        <v>73</v>
      </c>
      <c r="B7" s="56" t="s">
        <v>49</v>
      </c>
      <c r="C7" s="57">
        <v>0.2</v>
      </c>
      <c r="D7" s="58"/>
      <c r="E7" s="59">
        <v>0.4</v>
      </c>
      <c r="F7" s="59"/>
      <c r="G7" s="59"/>
      <c r="H7" s="59"/>
      <c r="I7" s="59">
        <v>0.6</v>
      </c>
      <c r="J7" s="59"/>
      <c r="K7" s="59"/>
      <c r="L7" s="60">
        <f>L2*100%</f>
        <v>0.8</v>
      </c>
      <c r="N7" s="61"/>
      <c r="O7" s="61"/>
      <c r="P7" s="61"/>
      <c r="Q7" s="61"/>
    </row>
    <row r="8" spans="1:17" ht="25.5" customHeight="1" x14ac:dyDescent="0.2">
      <c r="A8" s="62" t="s">
        <v>72</v>
      </c>
      <c r="B8" s="63" t="s">
        <v>49</v>
      </c>
      <c r="C8" s="59">
        <f>C7*3</f>
        <v>0.60000000000000009</v>
      </c>
      <c r="D8" s="59"/>
      <c r="E8" s="59">
        <f>E7*3</f>
        <v>1.2000000000000002</v>
      </c>
      <c r="F8" s="59"/>
      <c r="G8" s="59">
        <f>E7*2</f>
        <v>0.8</v>
      </c>
      <c r="H8" s="59"/>
      <c r="I8" s="59">
        <f>I7*2</f>
        <v>1.2</v>
      </c>
      <c r="J8" s="59"/>
      <c r="K8" s="59"/>
      <c r="L8" s="60">
        <f>L7*2</f>
        <v>1.6</v>
      </c>
    </row>
    <row r="9" spans="1:17" ht="41.25" customHeight="1" x14ac:dyDescent="0.2">
      <c r="A9" s="62" t="s">
        <v>71</v>
      </c>
      <c r="B9" s="63" t="s">
        <v>49</v>
      </c>
      <c r="C9" s="60">
        <f>C5*12</f>
        <v>0.96</v>
      </c>
      <c r="D9" s="60">
        <f>D5*7</f>
        <v>0.84</v>
      </c>
      <c r="E9" s="60">
        <f>E5*7</f>
        <v>0.84</v>
      </c>
      <c r="F9" s="60">
        <f>F5*6</f>
        <v>0.96</v>
      </c>
      <c r="G9" s="60">
        <f t="shared" ref="G9:L9" si="0">G5*4</f>
        <v>0.8</v>
      </c>
      <c r="H9" s="60">
        <f t="shared" si="0"/>
        <v>1.1200000000000001</v>
      </c>
      <c r="I9" s="60">
        <f t="shared" si="0"/>
        <v>0.8</v>
      </c>
      <c r="J9" s="60">
        <f t="shared" si="0"/>
        <v>1.1200000000000001</v>
      </c>
      <c r="K9" s="60">
        <f t="shared" si="0"/>
        <v>1.28</v>
      </c>
      <c r="L9" s="60">
        <f t="shared" si="0"/>
        <v>1.28</v>
      </c>
    </row>
    <row r="10" spans="1:17" ht="25.5" customHeight="1" x14ac:dyDescent="0.2">
      <c r="A10" s="62" t="s">
        <v>74</v>
      </c>
      <c r="B10" s="63" t="s">
        <v>49</v>
      </c>
      <c r="C10" s="64">
        <v>0.2</v>
      </c>
      <c r="D10" s="64"/>
      <c r="E10" s="64">
        <v>0.2</v>
      </c>
      <c r="F10" s="64"/>
      <c r="G10" s="64"/>
      <c r="H10" s="64"/>
      <c r="I10" s="65">
        <v>0.2</v>
      </c>
      <c r="J10" s="65"/>
      <c r="K10" s="65"/>
      <c r="L10" s="66">
        <v>0.2</v>
      </c>
    </row>
    <row r="11" spans="1:17" ht="25.5" customHeight="1" x14ac:dyDescent="0.2">
      <c r="A11" s="62" t="s">
        <v>75</v>
      </c>
      <c r="B11" s="63" t="s">
        <v>49</v>
      </c>
      <c r="C11" s="67" t="s">
        <v>20</v>
      </c>
      <c r="D11" s="67"/>
      <c r="E11" s="67" t="s">
        <v>20</v>
      </c>
      <c r="F11" s="67"/>
      <c r="G11" s="67"/>
      <c r="H11" s="67"/>
      <c r="I11" s="67" t="s">
        <v>20</v>
      </c>
      <c r="J11" s="67"/>
      <c r="K11" s="67"/>
      <c r="L11" s="54" t="s">
        <v>20</v>
      </c>
    </row>
    <row r="12" spans="1:17" ht="25.5" customHeight="1" x14ac:dyDescent="0.2">
      <c r="A12" s="68" t="s">
        <v>76</v>
      </c>
      <c r="B12" s="63" t="s">
        <v>49</v>
      </c>
      <c r="C12" s="67">
        <v>250</v>
      </c>
      <c r="D12" s="67"/>
      <c r="E12" s="67">
        <v>250</v>
      </c>
      <c r="F12" s="67"/>
      <c r="G12" s="67"/>
      <c r="H12" s="67"/>
      <c r="I12" s="67">
        <v>250</v>
      </c>
      <c r="J12" s="67"/>
      <c r="K12" s="67"/>
      <c r="L12" s="54">
        <v>250</v>
      </c>
    </row>
    <row r="13" spans="1:17" ht="25.5" customHeight="1" x14ac:dyDescent="0.2">
      <c r="A13" s="69"/>
      <c r="B13" s="63" t="s">
        <v>51</v>
      </c>
      <c r="C13" s="67">
        <f>C12*0.9</f>
        <v>225</v>
      </c>
      <c r="D13" s="67"/>
      <c r="E13" s="70">
        <f>E12*0.9</f>
        <v>225</v>
      </c>
      <c r="F13" s="70"/>
      <c r="G13" s="70"/>
      <c r="H13" s="70"/>
      <c r="I13" s="67">
        <f>I12*0.9</f>
        <v>225</v>
      </c>
      <c r="J13" s="67"/>
      <c r="K13" s="67"/>
      <c r="L13" s="54">
        <f>L12*0.9</f>
        <v>225</v>
      </c>
    </row>
    <row r="14" spans="1:17" ht="25.5" customHeight="1" x14ac:dyDescent="0.2">
      <c r="A14" s="69"/>
      <c r="B14" s="63" t="s">
        <v>52</v>
      </c>
      <c r="C14" s="70">
        <f>C12*0.75</f>
        <v>187.5</v>
      </c>
      <c r="D14" s="70"/>
      <c r="E14" s="70">
        <f>E12*0.75</f>
        <v>187.5</v>
      </c>
      <c r="F14" s="70"/>
      <c r="G14" s="70"/>
      <c r="H14" s="70"/>
      <c r="I14" s="70">
        <f>I12*0.75</f>
        <v>187.5</v>
      </c>
      <c r="J14" s="70"/>
      <c r="K14" s="70"/>
      <c r="L14" s="71">
        <f>L12*0.75</f>
        <v>187.5</v>
      </c>
      <c r="N14" s="72"/>
    </row>
    <row r="15" spans="1:17" ht="25.5" customHeight="1" x14ac:dyDescent="0.2">
      <c r="A15" s="73"/>
      <c r="B15" s="63" t="s">
        <v>53</v>
      </c>
      <c r="C15" s="67">
        <f>C12</f>
        <v>250</v>
      </c>
      <c r="D15" s="67"/>
      <c r="E15" s="67">
        <f>E12</f>
        <v>250</v>
      </c>
      <c r="F15" s="67"/>
      <c r="G15" s="67"/>
      <c r="H15" s="67"/>
      <c r="I15" s="67">
        <f>I12</f>
        <v>250</v>
      </c>
      <c r="J15" s="67"/>
      <c r="K15" s="67"/>
      <c r="L15" s="54">
        <f>L12</f>
        <v>250</v>
      </c>
    </row>
    <row r="16" spans="1:17" ht="25.5" customHeight="1" x14ac:dyDescent="0.2">
      <c r="A16" s="62" t="s">
        <v>26</v>
      </c>
      <c r="B16" s="63" t="s">
        <v>56</v>
      </c>
      <c r="C16" s="67">
        <v>6.5</v>
      </c>
      <c r="D16" s="67"/>
      <c r="E16" s="67">
        <v>6.5</v>
      </c>
      <c r="F16" s="67"/>
      <c r="G16" s="67"/>
      <c r="H16" s="67"/>
      <c r="I16" s="67">
        <v>6.5</v>
      </c>
      <c r="J16" s="67"/>
      <c r="K16" s="67"/>
      <c r="L16" s="54">
        <v>6.5</v>
      </c>
    </row>
    <row r="17" spans="1:12" ht="66.75" customHeight="1" x14ac:dyDescent="0.2">
      <c r="A17" s="62" t="s">
        <v>55</v>
      </c>
      <c r="B17" s="63" t="s">
        <v>56</v>
      </c>
      <c r="C17" s="74" t="s">
        <v>57</v>
      </c>
      <c r="D17" s="74"/>
      <c r="E17" s="74"/>
      <c r="F17" s="74"/>
      <c r="G17" s="74"/>
      <c r="H17" s="74"/>
      <c r="I17" s="74"/>
      <c r="J17" s="74"/>
      <c r="K17" s="74"/>
      <c r="L17" s="74"/>
    </row>
    <row r="18" spans="1:12" ht="25.5" customHeight="1" x14ac:dyDescent="0.2">
      <c r="A18" s="62" t="s">
        <v>27</v>
      </c>
      <c r="B18" s="63" t="s">
        <v>49</v>
      </c>
      <c r="C18" s="74" t="s">
        <v>61</v>
      </c>
      <c r="D18" s="74"/>
      <c r="E18" s="74"/>
      <c r="F18" s="74"/>
      <c r="G18" s="74"/>
      <c r="H18" s="74"/>
      <c r="I18" s="74"/>
      <c r="J18" s="74"/>
      <c r="K18" s="74"/>
      <c r="L18" s="74"/>
    </row>
    <row r="19" spans="1:12" ht="49.5" customHeight="1" x14ac:dyDescent="0.2">
      <c r="A19" s="62" t="s">
        <v>29</v>
      </c>
      <c r="B19" s="63" t="s">
        <v>49</v>
      </c>
      <c r="C19" s="74" t="s">
        <v>62</v>
      </c>
      <c r="D19" s="74"/>
      <c r="E19" s="74"/>
      <c r="F19" s="74"/>
      <c r="G19" s="74"/>
      <c r="H19" s="74"/>
      <c r="I19" s="74"/>
      <c r="J19" s="74"/>
      <c r="K19" s="74"/>
      <c r="L19" s="74"/>
    </row>
    <row r="20" spans="1:12" ht="51.75" customHeight="1" x14ac:dyDescent="0.2">
      <c r="A20" s="62" t="s">
        <v>31</v>
      </c>
      <c r="B20" s="63" t="s">
        <v>49</v>
      </c>
      <c r="C20" s="74" t="s">
        <v>63</v>
      </c>
      <c r="D20" s="74"/>
      <c r="E20" s="74"/>
      <c r="F20" s="74"/>
      <c r="G20" s="74"/>
      <c r="H20" s="74"/>
      <c r="I20" s="74"/>
      <c r="J20" s="74"/>
      <c r="K20" s="74"/>
      <c r="L20" s="74"/>
    </row>
    <row r="21" spans="1:12" ht="43.5" customHeight="1" x14ac:dyDescent="0.2">
      <c r="A21" s="62" t="s">
        <v>33</v>
      </c>
      <c r="B21" s="63" t="s">
        <v>49</v>
      </c>
      <c r="C21" s="74" t="s">
        <v>64</v>
      </c>
      <c r="D21" s="74"/>
      <c r="E21" s="74"/>
      <c r="F21" s="74"/>
      <c r="G21" s="74"/>
      <c r="H21" s="74"/>
      <c r="I21" s="74"/>
      <c r="J21" s="74"/>
      <c r="K21" s="74"/>
      <c r="L21" s="74"/>
    </row>
    <row r="22" spans="1:12" ht="26.45" customHeight="1" x14ac:dyDescent="0.2">
      <c r="A22" s="62" t="s">
        <v>35</v>
      </c>
      <c r="B22" s="63" t="s">
        <v>49</v>
      </c>
      <c r="C22" s="74" t="s">
        <v>65</v>
      </c>
      <c r="D22" s="74"/>
      <c r="E22" s="74"/>
      <c r="F22" s="74"/>
      <c r="G22" s="74"/>
      <c r="H22" s="74"/>
      <c r="I22" s="74"/>
      <c r="J22" s="74"/>
      <c r="K22" s="74"/>
      <c r="L22" s="74"/>
    </row>
    <row r="23" spans="1:12" ht="26.45" customHeight="1" x14ac:dyDescent="0.2">
      <c r="A23" s="62" t="s">
        <v>37</v>
      </c>
      <c r="B23" s="63" t="s">
        <v>49</v>
      </c>
      <c r="C23" s="74" t="s">
        <v>66</v>
      </c>
      <c r="D23" s="74"/>
      <c r="E23" s="74"/>
      <c r="F23" s="74"/>
      <c r="G23" s="74"/>
      <c r="H23" s="74"/>
      <c r="I23" s="74"/>
      <c r="J23" s="74"/>
      <c r="K23" s="74"/>
      <c r="L23" s="74"/>
    </row>
    <row r="24" spans="1:12" ht="48" customHeight="1" x14ac:dyDescent="0.2">
      <c r="A24" s="62" t="s">
        <v>39</v>
      </c>
      <c r="B24" s="63" t="s">
        <v>49</v>
      </c>
      <c r="C24" s="74" t="s">
        <v>67</v>
      </c>
      <c r="D24" s="74"/>
      <c r="E24" s="74"/>
      <c r="F24" s="74"/>
      <c r="G24" s="74"/>
      <c r="H24" s="74"/>
      <c r="I24" s="74"/>
      <c r="J24" s="74"/>
      <c r="K24" s="74"/>
      <c r="L24" s="74"/>
    </row>
    <row r="25" spans="1:12" ht="93" customHeight="1" x14ac:dyDescent="0.2">
      <c r="A25" s="62" t="s">
        <v>41</v>
      </c>
      <c r="B25" s="63" t="s">
        <v>49</v>
      </c>
      <c r="C25" s="74" t="s">
        <v>68</v>
      </c>
      <c r="D25" s="74"/>
      <c r="E25" s="74"/>
      <c r="F25" s="74"/>
      <c r="G25" s="74"/>
      <c r="H25" s="74"/>
      <c r="I25" s="74"/>
      <c r="J25" s="74"/>
      <c r="K25" s="74"/>
      <c r="L25" s="74"/>
    </row>
    <row r="26" spans="1:12" ht="53.25" customHeight="1" x14ac:dyDescent="0.2">
      <c r="A26" s="62" t="s">
        <v>43</v>
      </c>
      <c r="B26" s="63" t="s">
        <v>49</v>
      </c>
      <c r="C26" s="74" t="s">
        <v>54</v>
      </c>
      <c r="D26" s="74"/>
      <c r="E26" s="74"/>
      <c r="F26" s="74"/>
      <c r="G26" s="74"/>
      <c r="H26" s="74"/>
      <c r="I26" s="74"/>
      <c r="J26" s="74"/>
      <c r="K26" s="74"/>
      <c r="L26" s="74"/>
    </row>
    <row r="27" spans="1:12" ht="40.5" customHeight="1" x14ac:dyDescent="0.2">
      <c r="A27" s="62" t="s">
        <v>45</v>
      </c>
      <c r="B27" s="63" t="s">
        <v>49</v>
      </c>
      <c r="C27" s="74" t="s">
        <v>69</v>
      </c>
      <c r="D27" s="74"/>
      <c r="E27" s="74"/>
      <c r="F27" s="74"/>
      <c r="G27" s="74"/>
      <c r="H27" s="74"/>
      <c r="I27" s="74"/>
      <c r="J27" s="74"/>
      <c r="K27" s="74"/>
      <c r="L27" s="74"/>
    </row>
    <row r="28" spans="1:12" ht="207" customHeight="1" x14ac:dyDescent="0.2">
      <c r="A28" s="75" t="s">
        <v>60</v>
      </c>
      <c r="B28" s="76"/>
      <c r="C28" s="76"/>
      <c r="D28" s="76"/>
      <c r="E28" s="76"/>
      <c r="F28" s="76"/>
      <c r="G28" s="76"/>
      <c r="H28" s="76"/>
      <c r="I28" s="76"/>
      <c r="J28" s="76"/>
      <c r="K28" s="76"/>
      <c r="L28" s="76"/>
    </row>
  </sheetData>
  <mergeCells count="49">
    <mergeCell ref="A1:L1"/>
    <mergeCell ref="C7:D7"/>
    <mergeCell ref="E7:H7"/>
    <mergeCell ref="I7:K7"/>
    <mergeCell ref="C8:D8"/>
    <mergeCell ref="E8:F8"/>
    <mergeCell ref="G8:H8"/>
    <mergeCell ref="I8:K8"/>
    <mergeCell ref="L2:L3"/>
    <mergeCell ref="A2:B3"/>
    <mergeCell ref="C2:D3"/>
    <mergeCell ref="E2:H3"/>
    <mergeCell ref="I2:K3"/>
    <mergeCell ref="C10:D10"/>
    <mergeCell ref="E10:H10"/>
    <mergeCell ref="I10:K10"/>
    <mergeCell ref="C11:D11"/>
    <mergeCell ref="E11:H11"/>
    <mergeCell ref="I11:K11"/>
    <mergeCell ref="C12:D12"/>
    <mergeCell ref="E12:H12"/>
    <mergeCell ref="I12:K12"/>
    <mergeCell ref="C13:D13"/>
    <mergeCell ref="E13:H13"/>
    <mergeCell ref="I13:K13"/>
    <mergeCell ref="C18:L18"/>
    <mergeCell ref="C19:L19"/>
    <mergeCell ref="C14:D14"/>
    <mergeCell ref="E14:H14"/>
    <mergeCell ref="I14:K14"/>
    <mergeCell ref="C15:D15"/>
    <mergeCell ref="E15:H15"/>
    <mergeCell ref="I15:K15"/>
    <mergeCell ref="C25:L25"/>
    <mergeCell ref="C26:L26"/>
    <mergeCell ref="C27:L27"/>
    <mergeCell ref="A28:L28"/>
    <mergeCell ref="A4:A5"/>
    <mergeCell ref="A12:A15"/>
    <mergeCell ref="B4:B5"/>
    <mergeCell ref="C17:L17"/>
    <mergeCell ref="C20:L20"/>
    <mergeCell ref="C21:L21"/>
    <mergeCell ref="C22:L22"/>
    <mergeCell ref="C23:L23"/>
    <mergeCell ref="C24:L24"/>
    <mergeCell ref="C16:D16"/>
    <mergeCell ref="E16:H16"/>
    <mergeCell ref="I16:K16"/>
  </mergeCells>
  <phoneticPr fontId="1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英文</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PC-0056</dc:creator>
  <cp:lastModifiedBy>Administrator</cp:lastModifiedBy>
  <dcterms:created xsi:type="dcterms:W3CDTF">2015-06-05T18:19:00Z</dcterms:created>
  <dcterms:modified xsi:type="dcterms:W3CDTF">2022-08-16T06:55:49Z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489DB36A3A554B1DAF396664AEE2BA32</vt:lpwstr>
  </property>
  <property fmtid="{D5CDD505-2E9C-101B-9397-08002B2CF9AE}" pid="3" name="KSOProductBuildVer">
    <vt:lpwstr>2052-11.1.0.12302</vt:lpwstr>
  </property>
</Properties>
</file>